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25600" windowHeight="16060" tabRatio="500" activeTab="2"/>
  </bookViews>
  <sheets>
    <sheet name="Women's Results" sheetId="1" r:id="rId1"/>
    <sheet name="Men's Results" sheetId="2" r:id="rId2"/>
    <sheet name="College Results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3" i="3"/>
  <c r="D14" i="3"/>
  <c r="D15" i="3"/>
  <c r="D17" i="3"/>
  <c r="D18" i="3"/>
  <c r="D19" i="3"/>
  <c r="D20" i="3"/>
  <c r="D21" i="3"/>
  <c r="D22" i="3"/>
  <c r="D23" i="3"/>
  <c r="D25" i="3"/>
  <c r="D26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<sst xmlns="http://schemas.openxmlformats.org/spreadsheetml/2006/main" count="290" uniqueCount="151">
  <si>
    <t>Cuppers Results - Women</t>
  </si>
  <si>
    <t>Name</t>
  </si>
  <si>
    <t>College</t>
  </si>
  <si>
    <t>Claire Mclluennie</t>
  </si>
  <si>
    <t>Sophia Saller</t>
  </si>
  <si>
    <t>Joanna Klaptocz</t>
  </si>
  <si>
    <t>Katie Hickson</t>
  </si>
  <si>
    <t>Emily Moss</t>
  </si>
  <si>
    <t>Emma Hodson</t>
  </si>
  <si>
    <t>St Catz</t>
  </si>
  <si>
    <t>St Hugh's</t>
  </si>
  <si>
    <t>Rose Penfold</t>
  </si>
  <si>
    <t>Fern Brereton</t>
  </si>
  <si>
    <t>Christine Lawson</t>
  </si>
  <si>
    <t>Lucie McMurtry</t>
  </si>
  <si>
    <t>Laura Fennwick</t>
  </si>
  <si>
    <t>Carly Easby</t>
  </si>
  <si>
    <t>Rosemary Hurford</t>
  </si>
  <si>
    <t>Betsy Jones</t>
  </si>
  <si>
    <t>Bethanie Murray</t>
  </si>
  <si>
    <t>Meredith Byrne</t>
  </si>
  <si>
    <t>Rachel Boswell</t>
  </si>
  <si>
    <t>Miranda Stiddart</t>
  </si>
  <si>
    <t>Heloise Greeff</t>
  </si>
  <si>
    <t>Hazel Rowland</t>
  </si>
  <si>
    <t>Katie Truslove</t>
  </si>
  <si>
    <t>Lidia Fanzo</t>
  </si>
  <si>
    <t>Sarah Lawson</t>
  </si>
  <si>
    <t>Brittany Bear</t>
  </si>
  <si>
    <t>Gail Braybrock</t>
  </si>
  <si>
    <t>Eve Smith</t>
  </si>
  <si>
    <t>Vicky Cartwright</t>
  </si>
  <si>
    <t>Lucy Gray</t>
  </si>
  <si>
    <t>Miriam Stoney</t>
  </si>
  <si>
    <t>Sally Stevenson</t>
  </si>
  <si>
    <t>Katie Jones</t>
  </si>
  <si>
    <t>Elizabeth Rutherford</t>
  </si>
  <si>
    <t>Poppy Lambert</t>
  </si>
  <si>
    <t>Megan Jones</t>
  </si>
  <si>
    <t>Stephanie Bryson</t>
  </si>
  <si>
    <t>Charlotte Fraser</t>
  </si>
  <si>
    <t>Ellen Fitzgerald</t>
  </si>
  <si>
    <t>Laetitia Nappert</t>
  </si>
  <si>
    <t>Katie Ember</t>
  </si>
  <si>
    <t>Ruth Hayhow</t>
  </si>
  <si>
    <t>Laura Gerrard</t>
  </si>
  <si>
    <t>Hannah Robinson</t>
  </si>
  <si>
    <t>Points</t>
  </si>
  <si>
    <t>Trinity</t>
  </si>
  <si>
    <t>Kellogg</t>
  </si>
  <si>
    <t>New</t>
  </si>
  <si>
    <t>Rosie Bridson</t>
  </si>
  <si>
    <t>Jesus</t>
  </si>
  <si>
    <t>LMH</t>
  </si>
  <si>
    <t>Green Templeton</t>
  </si>
  <si>
    <t>St Anne's</t>
  </si>
  <si>
    <t>St Cross</t>
  </si>
  <si>
    <t>Merton</t>
  </si>
  <si>
    <t>St Stephen's</t>
  </si>
  <si>
    <t>St John's</t>
  </si>
  <si>
    <t>Lizzie Mundell-Perkins</t>
  </si>
  <si>
    <t>Hertford</t>
  </si>
  <si>
    <t>Christ Church</t>
  </si>
  <si>
    <t>Suzana Markolovic</t>
  </si>
  <si>
    <t>St Hilda's</t>
  </si>
  <si>
    <t>Sarah McCraig</t>
  </si>
  <si>
    <t>Worcester</t>
  </si>
  <si>
    <t>Teddy Hall</t>
  </si>
  <si>
    <t>Oriel</t>
  </si>
  <si>
    <t>Lincoln</t>
  </si>
  <si>
    <t>Somerville</t>
  </si>
  <si>
    <t>Time (mins)</t>
  </si>
  <si>
    <t>Tom Frith</t>
  </si>
  <si>
    <t>William Christofi</t>
  </si>
  <si>
    <t>Christopher Phillips-Hart</t>
  </si>
  <si>
    <t>Glen Colopy</t>
  </si>
  <si>
    <t>Thomas Quirk</t>
  </si>
  <si>
    <t>Alex Howard</t>
  </si>
  <si>
    <t>Lian Murray</t>
  </si>
  <si>
    <t>Will Durkin</t>
  </si>
  <si>
    <t>James Taylor</t>
  </si>
  <si>
    <t>Tom Brookes</t>
  </si>
  <si>
    <t>Alastair Graves</t>
  </si>
  <si>
    <t>Tom Lettice</t>
  </si>
  <si>
    <t>Aidan Smith</t>
  </si>
  <si>
    <t>Cameron Taylor</t>
  </si>
  <si>
    <t>Oliver Starkey</t>
  </si>
  <si>
    <t>Niki Faulkner</t>
  </si>
  <si>
    <t>Rizwaan Malik</t>
  </si>
  <si>
    <t>Hugh Baker</t>
  </si>
  <si>
    <t>Adam Formica</t>
  </si>
  <si>
    <t>Ben Stevens</t>
  </si>
  <si>
    <t>Alex Betts</t>
  </si>
  <si>
    <t>Alex Fraser</t>
  </si>
  <si>
    <t>Charles Hutchinson</t>
  </si>
  <si>
    <t>Eddie Rolls</t>
  </si>
  <si>
    <t>Lawrence Percival</t>
  </si>
  <si>
    <t>Elliot Chester</t>
  </si>
  <si>
    <t>Bruno Vanderstichele</t>
  </si>
  <si>
    <t>Daniel Kaali</t>
  </si>
  <si>
    <t>Jack Moran</t>
  </si>
  <si>
    <t>Robert Laserby</t>
  </si>
  <si>
    <t>David Springer</t>
  </si>
  <si>
    <t>Tom Mortimer</t>
  </si>
  <si>
    <t>Joe Watson</t>
  </si>
  <si>
    <t>Frazer MacDiarmid</t>
  </si>
  <si>
    <t>Ben Henshall</t>
  </si>
  <si>
    <t>Harry Chancellor</t>
  </si>
  <si>
    <t>Malcolm Spencer</t>
  </si>
  <si>
    <t>James Mitchell</t>
  </si>
  <si>
    <t>Joe Bell</t>
  </si>
  <si>
    <t>Ben Graves</t>
  </si>
  <si>
    <t>Sam McKavanagh</t>
  </si>
  <si>
    <t>Kit Menzies-Wilson</t>
  </si>
  <si>
    <t>Jacob Holliday</t>
  </si>
  <si>
    <t>Chris Hutchinson</t>
  </si>
  <si>
    <t>Matthew Dawson</t>
  </si>
  <si>
    <t>Connor Crickmore</t>
  </si>
  <si>
    <t>Ryan Kroening</t>
  </si>
  <si>
    <t>Alexander Brehm</t>
  </si>
  <si>
    <t>Michael McGearty</t>
  </si>
  <si>
    <t>Jonny Payne</t>
  </si>
  <si>
    <t>Joshua Morgan</t>
  </si>
  <si>
    <t>Oliver Whiteman</t>
  </si>
  <si>
    <t>Danielle Edmunds</t>
  </si>
  <si>
    <t>Keble</t>
  </si>
  <si>
    <t>Linacre</t>
  </si>
  <si>
    <t>Christian Reedman</t>
  </si>
  <si>
    <t>James Walker</t>
  </si>
  <si>
    <t>Brasenose</t>
  </si>
  <si>
    <t>Tom Carruthers</t>
  </si>
  <si>
    <t>Univ</t>
  </si>
  <si>
    <t>St Peter's</t>
  </si>
  <si>
    <t>Yongy Wong</t>
  </si>
  <si>
    <t>Exeter</t>
  </si>
  <si>
    <t>Adam Speake</t>
  </si>
  <si>
    <t>Corpus Christi</t>
  </si>
  <si>
    <t>Duncan McKellar</t>
  </si>
  <si>
    <t>Will Sersby</t>
  </si>
  <si>
    <t>Thomas Lamont</t>
  </si>
  <si>
    <t>Jonathan Darby</t>
  </si>
  <si>
    <t>Magdalen</t>
  </si>
  <si>
    <t>Brendan Riley</t>
  </si>
  <si>
    <t>James Marriott</t>
  </si>
  <si>
    <t>Michael Randall</t>
  </si>
  <si>
    <t>Oliver Davies</t>
  </si>
  <si>
    <t>Women</t>
  </si>
  <si>
    <t>Men</t>
  </si>
  <si>
    <t>Kellog</t>
  </si>
  <si>
    <t>Huw Powler</t>
  </si>
  <si>
    <t>Justin 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</si>
</sst>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1" fillId="0" borderId="0" xfId="0" applyFont="1"/>
    <xf numFmtId="0" fontId="5" fillId="0" borderId="0" xfId="0" applyFont="1"/>
    <xf numFmtId="0" fontId="0" fillId="0" borderId="0" xfId="0" applyNumberFormat="1"/>
    <xf numFmtId="0" fontId="1" fillId="0" borderId="0" xfId="0" applyFont="1" applyAlignment="1">
      <alignment horizontal="center"/>
    </xf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zoomScale="150" zoomScaleNormal="150" zoomScalePageLayoutView="150" workbookViewId="0">
      <selection activeCell="F3" sqref="F3:G24"/>
    </sheetView>
  </sheetViews>
  <sheetFormatPr baseColWidth="10" defaultRowHeight="15" x14ac:dyDescent="0"/>
  <cols>
    <col min="1" max="1" width="24" customWidth="1"/>
    <col min="2" max="2" width="13.6640625" customWidth="1"/>
    <col min="3" max="3" width="17.83203125" customWidth="1"/>
    <col min="7" max="7" width="18" customWidth="1"/>
  </cols>
  <sheetData>
    <row r="1" spans="1:4" ht="18">
      <c r="A1" s="6" t="s">
        <v>0</v>
      </c>
      <c r="B1" s="6"/>
      <c r="C1" s="6"/>
      <c r="D1" s="6"/>
    </row>
    <row r="2" spans="1:4" ht="18">
      <c r="A2" s="3" t="s">
        <v>1</v>
      </c>
      <c r="B2" s="3" t="s">
        <v>71</v>
      </c>
      <c r="C2" s="3" t="s">
        <v>2</v>
      </c>
      <c r="D2" s="3" t="s">
        <v>47</v>
      </c>
    </row>
    <row r="3" spans="1:4" ht="18">
      <c r="A3" s="1" t="s">
        <v>3</v>
      </c>
      <c r="B3" s="2">
        <v>1.0798611111111112</v>
      </c>
      <c r="C3" s="1" t="s">
        <v>48</v>
      </c>
      <c r="D3" s="1">
        <v>47</v>
      </c>
    </row>
    <row r="4" spans="1:4" ht="18">
      <c r="A4" s="1" t="s">
        <v>4</v>
      </c>
      <c r="B4" s="2">
        <v>1.0819444444444444</v>
      </c>
      <c r="C4" s="1" t="s">
        <v>9</v>
      </c>
      <c r="D4" s="1">
        <v>46</v>
      </c>
    </row>
    <row r="5" spans="1:4" ht="18">
      <c r="A5" s="1" t="s">
        <v>5</v>
      </c>
      <c r="B5" s="2">
        <v>1.0847222222222224</v>
      </c>
      <c r="C5" s="1" t="s">
        <v>10</v>
      </c>
      <c r="D5" s="1">
        <v>45</v>
      </c>
    </row>
    <row r="6" spans="1:4" ht="18">
      <c r="A6" s="1" t="s">
        <v>6</v>
      </c>
      <c r="B6" s="2">
        <v>1.0909722222222222</v>
      </c>
      <c r="C6" s="1" t="s">
        <v>9</v>
      </c>
      <c r="D6" s="1">
        <v>44</v>
      </c>
    </row>
    <row r="7" spans="1:4" ht="18">
      <c r="A7" s="1" t="s">
        <v>7</v>
      </c>
      <c r="B7" s="2">
        <v>1.1048611111111111</v>
      </c>
      <c r="C7" s="1" t="s">
        <v>55</v>
      </c>
      <c r="D7" s="1">
        <v>43</v>
      </c>
    </row>
    <row r="8" spans="1:4" ht="18">
      <c r="A8" s="1" t="s">
        <v>65</v>
      </c>
      <c r="B8" s="2">
        <v>1.1055555555555556</v>
      </c>
      <c r="C8" s="1" t="s">
        <v>64</v>
      </c>
      <c r="D8" s="1">
        <v>42</v>
      </c>
    </row>
    <row r="9" spans="1:4" ht="18">
      <c r="A9" s="1" t="s">
        <v>8</v>
      </c>
      <c r="B9" s="2">
        <v>1.1125</v>
      </c>
      <c r="C9" s="1" t="s">
        <v>57</v>
      </c>
      <c r="D9" s="1">
        <v>41</v>
      </c>
    </row>
    <row r="10" spans="1:4" ht="18">
      <c r="A10" s="1" t="s">
        <v>11</v>
      </c>
      <c r="B10" s="2">
        <v>1.1520833333333333</v>
      </c>
      <c r="C10" s="1" t="s">
        <v>54</v>
      </c>
      <c r="D10" s="1">
        <v>40</v>
      </c>
    </row>
    <row r="11" spans="1:4" ht="18">
      <c r="A11" s="1" t="s">
        <v>12</v>
      </c>
      <c r="B11" s="2">
        <v>1.1666666666666667</v>
      </c>
      <c r="C11" s="1" t="s">
        <v>55</v>
      </c>
      <c r="D11" s="1">
        <v>39</v>
      </c>
    </row>
    <row r="12" spans="1:4" ht="18">
      <c r="A12" s="1" t="s">
        <v>13</v>
      </c>
      <c r="B12" s="2">
        <v>1.1736111111111112</v>
      </c>
      <c r="C12" s="1" t="s">
        <v>58</v>
      </c>
      <c r="D12" s="1">
        <v>38</v>
      </c>
    </row>
    <row r="13" spans="1:4" ht="18">
      <c r="A13" s="1" t="s">
        <v>14</v>
      </c>
      <c r="B13" s="2">
        <v>1.1833333333333333</v>
      </c>
      <c r="C13" s="1" t="s">
        <v>61</v>
      </c>
      <c r="D13" s="1">
        <v>37</v>
      </c>
    </row>
    <row r="14" spans="1:4" ht="18">
      <c r="A14" s="1" t="s">
        <v>15</v>
      </c>
      <c r="B14" s="2">
        <v>1.1937499999999999</v>
      </c>
      <c r="C14" s="1" t="s">
        <v>53</v>
      </c>
      <c r="D14" s="1">
        <v>36</v>
      </c>
    </row>
    <row r="15" spans="1:4" ht="18">
      <c r="A15" s="1" t="s">
        <v>63</v>
      </c>
      <c r="B15" s="2">
        <v>1.2013888888888888</v>
      </c>
      <c r="C15" s="1" t="s">
        <v>52</v>
      </c>
      <c r="D15" s="1">
        <v>35</v>
      </c>
    </row>
    <row r="16" spans="1:4" ht="18">
      <c r="A16" s="1" t="s">
        <v>16</v>
      </c>
      <c r="B16" s="2">
        <v>1.2034722222222223</v>
      </c>
      <c r="C16" s="1" t="s">
        <v>53</v>
      </c>
      <c r="D16" s="1">
        <v>34</v>
      </c>
    </row>
    <row r="17" spans="1:4" ht="18">
      <c r="A17" s="1" t="s">
        <v>17</v>
      </c>
      <c r="B17" s="2">
        <v>1.2118055555555556</v>
      </c>
      <c r="C17" s="1" t="s">
        <v>53</v>
      </c>
      <c r="D17" s="1">
        <v>33</v>
      </c>
    </row>
    <row r="18" spans="1:4" ht="18">
      <c r="A18" s="1" t="s">
        <v>18</v>
      </c>
      <c r="B18" s="2">
        <v>1.23125</v>
      </c>
      <c r="C18" s="1" t="s">
        <v>68</v>
      </c>
      <c r="D18" s="1">
        <v>32</v>
      </c>
    </row>
    <row r="19" spans="1:4" ht="18">
      <c r="A19" s="1" t="s">
        <v>60</v>
      </c>
      <c r="B19" s="2">
        <v>1.2451388888888888</v>
      </c>
      <c r="C19" s="1" t="s">
        <v>59</v>
      </c>
      <c r="D19" s="1">
        <v>31</v>
      </c>
    </row>
    <row r="20" spans="1:4" ht="18">
      <c r="A20" s="1" t="s">
        <v>19</v>
      </c>
      <c r="B20" s="2">
        <v>1.25</v>
      </c>
      <c r="C20" s="1" t="s">
        <v>52</v>
      </c>
      <c r="D20" s="1">
        <v>30</v>
      </c>
    </row>
    <row r="21" spans="1:4" ht="18">
      <c r="A21" s="1" t="s">
        <v>20</v>
      </c>
      <c r="B21" s="2">
        <v>1.2729166666666667</v>
      </c>
      <c r="C21" s="1" t="s">
        <v>49</v>
      </c>
      <c r="D21" s="1">
        <v>29</v>
      </c>
    </row>
    <row r="22" spans="1:4" ht="18">
      <c r="A22" s="1" t="s">
        <v>21</v>
      </c>
      <c r="B22" s="2">
        <v>1.2847222222222221</v>
      </c>
      <c r="C22" s="1" t="s">
        <v>69</v>
      </c>
      <c r="D22" s="1">
        <v>28</v>
      </c>
    </row>
    <row r="23" spans="1:4" ht="18">
      <c r="A23" s="1" t="s">
        <v>22</v>
      </c>
      <c r="B23" s="2">
        <v>1.288888888888889</v>
      </c>
      <c r="C23" s="1" t="s">
        <v>9</v>
      </c>
      <c r="D23" s="1">
        <v>27</v>
      </c>
    </row>
    <row r="24" spans="1:4" ht="18">
      <c r="A24" s="1" t="s">
        <v>23</v>
      </c>
      <c r="B24" s="2">
        <v>1.2958333333333334</v>
      </c>
      <c r="C24" s="1" t="s">
        <v>68</v>
      </c>
      <c r="D24" s="1">
        <v>26</v>
      </c>
    </row>
    <row r="25" spans="1:4" ht="18">
      <c r="A25" s="1" t="s">
        <v>24</v>
      </c>
      <c r="B25" s="2">
        <v>1.3034722222222224</v>
      </c>
      <c r="C25" s="1" t="s">
        <v>62</v>
      </c>
      <c r="D25" s="1">
        <v>25</v>
      </c>
    </row>
    <row r="26" spans="1:4" ht="18">
      <c r="A26" s="1" t="s">
        <v>25</v>
      </c>
      <c r="B26" s="2">
        <v>1.3097222222222222</v>
      </c>
      <c r="C26" s="1" t="s">
        <v>66</v>
      </c>
      <c r="D26" s="1">
        <v>24</v>
      </c>
    </row>
    <row r="27" spans="1:4" ht="18">
      <c r="A27" s="1" t="s">
        <v>26</v>
      </c>
      <c r="B27" s="2">
        <v>1.3173611111111112</v>
      </c>
      <c r="C27" s="1" t="s">
        <v>59</v>
      </c>
      <c r="D27" s="1">
        <v>23</v>
      </c>
    </row>
    <row r="28" spans="1:4" ht="18">
      <c r="A28" s="1" t="s">
        <v>27</v>
      </c>
      <c r="B28" s="2">
        <v>1.33125</v>
      </c>
      <c r="C28" s="1" t="s">
        <v>10</v>
      </c>
      <c r="D28" s="1">
        <v>22</v>
      </c>
    </row>
    <row r="29" spans="1:4" ht="18">
      <c r="A29" s="1" t="s">
        <v>28</v>
      </c>
      <c r="B29" s="2">
        <v>1.3458333333333332</v>
      </c>
      <c r="C29" s="1" t="s">
        <v>56</v>
      </c>
      <c r="D29" s="1">
        <v>21</v>
      </c>
    </row>
    <row r="30" spans="1:4" ht="18">
      <c r="A30" s="1" t="s">
        <v>29</v>
      </c>
      <c r="B30" s="2">
        <v>1.3611111111111109</v>
      </c>
      <c r="C30" s="1" t="s">
        <v>66</v>
      </c>
      <c r="D30" s="1">
        <v>20</v>
      </c>
    </row>
    <row r="31" spans="1:4" ht="18">
      <c r="A31" s="1" t="s">
        <v>30</v>
      </c>
      <c r="B31" s="2">
        <v>1.3680555555555556</v>
      </c>
      <c r="C31" s="1" t="s">
        <v>67</v>
      </c>
      <c r="D31" s="1">
        <v>19</v>
      </c>
    </row>
    <row r="32" spans="1:4" ht="18">
      <c r="A32" s="1" t="s">
        <v>31</v>
      </c>
      <c r="B32" s="2">
        <v>1.3784722222222223</v>
      </c>
      <c r="C32" s="1" t="s">
        <v>67</v>
      </c>
      <c r="D32" s="1">
        <v>18</v>
      </c>
    </row>
    <row r="33" spans="1:4" ht="18">
      <c r="A33" s="1" t="s">
        <v>32</v>
      </c>
      <c r="B33" s="2">
        <v>1.3944444444444446</v>
      </c>
      <c r="C33" s="1" t="s">
        <v>61</v>
      </c>
      <c r="D33" s="1">
        <v>17</v>
      </c>
    </row>
    <row r="34" spans="1:4" ht="18">
      <c r="A34" s="1" t="s">
        <v>33</v>
      </c>
      <c r="B34" s="2">
        <v>1.4256944444444446</v>
      </c>
      <c r="C34" s="1" t="s">
        <v>66</v>
      </c>
      <c r="D34" s="1">
        <v>16</v>
      </c>
    </row>
    <row r="35" spans="1:4" ht="18">
      <c r="A35" s="1" t="s">
        <v>34</v>
      </c>
      <c r="B35" s="2">
        <v>1.4458333333333335</v>
      </c>
      <c r="C35" s="1" t="s">
        <v>70</v>
      </c>
      <c r="D35" s="1">
        <v>15</v>
      </c>
    </row>
    <row r="36" spans="1:4" ht="18">
      <c r="A36" s="1" t="s">
        <v>35</v>
      </c>
      <c r="B36" s="2">
        <v>1.4465277777777779</v>
      </c>
      <c r="C36" s="1" t="s">
        <v>9</v>
      </c>
      <c r="D36" s="1">
        <v>14</v>
      </c>
    </row>
    <row r="37" spans="1:4" ht="18">
      <c r="A37" s="1" t="s">
        <v>124</v>
      </c>
      <c r="B37" s="2">
        <v>1.46875</v>
      </c>
      <c r="C37" s="1" t="s">
        <v>125</v>
      </c>
      <c r="D37" s="1">
        <v>13</v>
      </c>
    </row>
    <row r="38" spans="1:4" ht="18">
      <c r="A38" s="1" t="s">
        <v>36</v>
      </c>
      <c r="B38" s="2">
        <v>1.4784722222222222</v>
      </c>
      <c r="C38" s="1" t="s">
        <v>66</v>
      </c>
      <c r="D38" s="1">
        <v>12</v>
      </c>
    </row>
    <row r="39" spans="1:4" ht="18">
      <c r="A39" s="1" t="s">
        <v>37</v>
      </c>
      <c r="B39" s="2">
        <v>1.5201388888888889</v>
      </c>
      <c r="C39" s="1" t="s">
        <v>9</v>
      </c>
      <c r="D39" s="1">
        <v>11</v>
      </c>
    </row>
    <row r="40" spans="1:4" ht="18">
      <c r="A40" s="1" t="s">
        <v>38</v>
      </c>
      <c r="B40" s="2">
        <v>1.5361111111111112</v>
      </c>
      <c r="C40" s="1" t="s">
        <v>48</v>
      </c>
      <c r="D40" s="1">
        <v>10</v>
      </c>
    </row>
    <row r="41" spans="1:4" ht="18">
      <c r="A41" s="1" t="s">
        <v>39</v>
      </c>
      <c r="B41" s="2">
        <v>1.5555555555555556</v>
      </c>
      <c r="C41" s="1" t="s">
        <v>9</v>
      </c>
      <c r="D41" s="1">
        <v>9</v>
      </c>
    </row>
    <row r="42" spans="1:4" ht="18">
      <c r="A42" s="1" t="s">
        <v>40</v>
      </c>
      <c r="B42" s="2">
        <v>1.6388888888888891</v>
      </c>
      <c r="C42" s="1" t="s">
        <v>66</v>
      </c>
      <c r="D42" s="1">
        <v>8</v>
      </c>
    </row>
    <row r="43" spans="1:4" ht="18">
      <c r="A43" s="1" t="s">
        <v>41</v>
      </c>
      <c r="B43" s="2">
        <v>1.6388888888888891</v>
      </c>
      <c r="C43" s="1" t="s">
        <v>48</v>
      </c>
      <c r="D43" s="1">
        <v>7</v>
      </c>
    </row>
    <row r="44" spans="1:4" ht="18">
      <c r="A44" s="1" t="s">
        <v>42</v>
      </c>
      <c r="B44" s="2">
        <v>1.6611111111111112</v>
      </c>
      <c r="C44" s="1" t="s">
        <v>48</v>
      </c>
      <c r="D44" s="1">
        <v>6</v>
      </c>
    </row>
    <row r="45" spans="1:4" ht="18">
      <c r="A45" s="1" t="s">
        <v>43</v>
      </c>
      <c r="B45" s="2">
        <v>1.6652777777777779</v>
      </c>
      <c r="C45" s="1" t="s">
        <v>9</v>
      </c>
      <c r="D45" s="1">
        <v>5</v>
      </c>
    </row>
    <row r="46" spans="1:4" ht="18">
      <c r="A46" s="1" t="s">
        <v>44</v>
      </c>
      <c r="B46" s="2">
        <v>1.7125000000000001</v>
      </c>
      <c r="C46" s="1" t="s">
        <v>48</v>
      </c>
      <c r="D46" s="1">
        <v>4</v>
      </c>
    </row>
    <row r="47" spans="1:4" ht="18">
      <c r="A47" s="1" t="s">
        <v>45</v>
      </c>
      <c r="B47" s="2">
        <v>1.7326388888888891</v>
      </c>
      <c r="C47" s="1" t="s">
        <v>9</v>
      </c>
      <c r="D47" s="1">
        <v>3</v>
      </c>
    </row>
    <row r="48" spans="1:4" ht="18">
      <c r="A48" s="1" t="s">
        <v>46</v>
      </c>
      <c r="B48" s="2">
        <v>1.75</v>
      </c>
      <c r="C48" s="1" t="s">
        <v>50</v>
      </c>
      <c r="D48" s="1">
        <v>2</v>
      </c>
    </row>
    <row r="49" spans="1:4" ht="18">
      <c r="A49" s="1" t="s">
        <v>51</v>
      </c>
      <c r="B49" s="2">
        <v>1.875</v>
      </c>
      <c r="C49" s="1" t="s">
        <v>9</v>
      </c>
      <c r="D49" s="1">
        <v>1</v>
      </c>
    </row>
  </sheetData>
  <mergeCells count="1">
    <mergeCell ref="A1:D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18" zoomScale="150" zoomScaleNormal="150" zoomScalePageLayoutView="150" workbookViewId="0">
      <selection activeCell="C32" sqref="C32"/>
    </sheetView>
  </sheetViews>
  <sheetFormatPr baseColWidth="10" defaultRowHeight="15" x14ac:dyDescent="0"/>
  <cols>
    <col min="1" max="1" width="26.1640625" customWidth="1"/>
    <col min="2" max="2" width="14.1640625" customWidth="1"/>
    <col min="3" max="3" width="17.6640625" customWidth="1"/>
    <col min="4" max="4" width="11" customWidth="1"/>
    <col min="6" max="6" width="19.33203125" customWidth="1"/>
  </cols>
  <sheetData>
    <row r="1" spans="1:4" ht="18">
      <c r="A1" s="6" t="s">
        <v>0</v>
      </c>
      <c r="B1" s="6"/>
      <c r="C1" s="6"/>
      <c r="D1" s="6"/>
    </row>
    <row r="2" spans="1:4" ht="18">
      <c r="A2" s="3" t="s">
        <v>1</v>
      </c>
      <c r="B2" s="3" t="s">
        <v>71</v>
      </c>
      <c r="C2" s="3" t="s">
        <v>2</v>
      </c>
      <c r="D2" s="3" t="s">
        <v>47</v>
      </c>
    </row>
    <row r="3" spans="1:4" ht="18">
      <c r="A3" s="1" t="s">
        <v>72</v>
      </c>
      <c r="B3" s="2">
        <v>1.3784722222222223</v>
      </c>
      <c r="C3" s="1" t="s">
        <v>55</v>
      </c>
      <c r="D3" s="1">
        <v>67</v>
      </c>
    </row>
    <row r="4" spans="1:4" ht="18">
      <c r="A4" s="1" t="s">
        <v>73</v>
      </c>
      <c r="B4" s="2">
        <v>1.4041666666666668</v>
      </c>
      <c r="C4" s="1" t="s">
        <v>131</v>
      </c>
      <c r="D4" s="1">
        <v>66</v>
      </c>
    </row>
    <row r="5" spans="1:4" ht="18">
      <c r="A5" s="1" t="s">
        <v>135</v>
      </c>
      <c r="B5" s="2">
        <v>1.4159722222222222</v>
      </c>
      <c r="C5" s="1" t="s">
        <v>66</v>
      </c>
      <c r="D5" s="1">
        <v>65</v>
      </c>
    </row>
    <row r="6" spans="1:4" ht="18">
      <c r="A6" s="1" t="s">
        <v>74</v>
      </c>
      <c r="B6" s="2">
        <v>1.4423611111111112</v>
      </c>
      <c r="C6" s="1" t="s">
        <v>66</v>
      </c>
      <c r="D6" s="4">
        <v>64</v>
      </c>
    </row>
    <row r="7" spans="1:4" ht="18">
      <c r="A7" s="1" t="s">
        <v>75</v>
      </c>
      <c r="B7" s="2">
        <v>1.45625</v>
      </c>
      <c r="C7" s="1" t="s">
        <v>56</v>
      </c>
      <c r="D7" s="4">
        <v>63</v>
      </c>
    </row>
    <row r="8" spans="1:4" ht="18">
      <c r="A8" s="1" t="s">
        <v>76</v>
      </c>
      <c r="B8" s="2">
        <v>1.4631944444444445</v>
      </c>
      <c r="C8" s="1" t="s">
        <v>52</v>
      </c>
      <c r="D8" s="4">
        <v>62</v>
      </c>
    </row>
    <row r="9" spans="1:4" ht="18">
      <c r="A9" s="1" t="s">
        <v>77</v>
      </c>
      <c r="B9" s="2">
        <v>1.4645833333333333</v>
      </c>
      <c r="C9" s="1" t="s">
        <v>62</v>
      </c>
      <c r="D9" s="4">
        <v>61</v>
      </c>
    </row>
    <row r="10" spans="1:4" ht="18">
      <c r="A10" s="1" t="s">
        <v>78</v>
      </c>
      <c r="B10" s="2">
        <v>1.4937500000000001</v>
      </c>
      <c r="C10" s="1" t="s">
        <v>10</v>
      </c>
      <c r="D10" s="4">
        <v>60</v>
      </c>
    </row>
    <row r="11" spans="1:4" ht="18">
      <c r="A11" s="1" t="s">
        <v>79</v>
      </c>
      <c r="B11" s="2">
        <v>1.5048611111111112</v>
      </c>
      <c r="C11" s="1" t="s">
        <v>67</v>
      </c>
      <c r="D11" s="4">
        <v>59</v>
      </c>
    </row>
    <row r="12" spans="1:4" ht="18">
      <c r="A12" s="1" t="s">
        <v>80</v>
      </c>
      <c r="B12" s="2">
        <v>1.5159722222222223</v>
      </c>
      <c r="C12" s="1" t="s">
        <v>136</v>
      </c>
      <c r="D12" s="4">
        <v>58</v>
      </c>
    </row>
    <row r="13" spans="1:4" ht="18">
      <c r="A13" s="1" t="s">
        <v>81</v>
      </c>
      <c r="B13" s="2">
        <v>1.5354166666666667</v>
      </c>
      <c r="C13" s="1" t="s">
        <v>66</v>
      </c>
      <c r="D13" s="4">
        <v>57</v>
      </c>
    </row>
    <row r="14" spans="1:4" ht="18">
      <c r="A14" s="1" t="s">
        <v>82</v>
      </c>
      <c r="B14" s="2">
        <v>1.5361111111111112</v>
      </c>
      <c r="C14" s="1" t="s">
        <v>129</v>
      </c>
      <c r="D14" s="4">
        <v>56</v>
      </c>
    </row>
    <row r="15" spans="1:4" ht="18">
      <c r="A15" s="1" t="s">
        <v>83</v>
      </c>
      <c r="B15" s="2">
        <v>1.5458333333333334</v>
      </c>
      <c r="C15" s="1" t="s">
        <v>64</v>
      </c>
      <c r="D15" s="4">
        <v>55</v>
      </c>
    </row>
    <row r="16" spans="1:4" ht="18">
      <c r="A16" s="1" t="s">
        <v>84</v>
      </c>
      <c r="B16" s="2">
        <v>1.55</v>
      </c>
      <c r="C16" s="1" t="s">
        <v>59</v>
      </c>
      <c r="D16" s="4">
        <v>54</v>
      </c>
    </row>
    <row r="17" spans="1:4" ht="18">
      <c r="A17" s="1" t="s">
        <v>85</v>
      </c>
      <c r="B17" s="2">
        <v>1.5694444444444444</v>
      </c>
      <c r="C17" s="1" t="s">
        <v>10</v>
      </c>
      <c r="D17" s="4">
        <v>53</v>
      </c>
    </row>
    <row r="18" spans="1:4" ht="18">
      <c r="A18" s="1" t="s">
        <v>86</v>
      </c>
      <c r="B18" s="2">
        <v>1.5791666666666666</v>
      </c>
      <c r="C18" s="1" t="s">
        <v>70</v>
      </c>
      <c r="D18" s="4">
        <v>52</v>
      </c>
    </row>
    <row r="19" spans="1:4" ht="18">
      <c r="A19" s="1" t="s">
        <v>87</v>
      </c>
      <c r="B19" s="2">
        <v>1.5833333333333333</v>
      </c>
      <c r="C19" s="1" t="s">
        <v>134</v>
      </c>
      <c r="D19" s="4">
        <v>51</v>
      </c>
    </row>
    <row r="20" spans="1:4" ht="18">
      <c r="A20" s="1" t="s">
        <v>88</v>
      </c>
      <c r="B20" s="2">
        <v>1.5888888888888888</v>
      </c>
      <c r="C20" s="1" t="s">
        <v>70</v>
      </c>
      <c r="D20" s="4">
        <v>50</v>
      </c>
    </row>
    <row r="21" spans="1:4" ht="18">
      <c r="A21" s="1" t="s">
        <v>89</v>
      </c>
      <c r="B21" s="2">
        <v>1.5930555555555557</v>
      </c>
      <c r="C21" s="1" t="s">
        <v>61</v>
      </c>
      <c r="D21" s="4">
        <v>49</v>
      </c>
    </row>
    <row r="22" spans="1:4" ht="18">
      <c r="A22" s="1" t="s">
        <v>90</v>
      </c>
      <c r="B22" s="2">
        <v>1.6027777777777779</v>
      </c>
      <c r="C22" s="1" t="s">
        <v>126</v>
      </c>
      <c r="D22" s="4">
        <v>48</v>
      </c>
    </row>
    <row r="23" spans="1:4" ht="18">
      <c r="A23" s="1" t="s">
        <v>91</v>
      </c>
      <c r="B23" s="2">
        <v>1.6055555555555554</v>
      </c>
      <c r="C23" s="1" t="s">
        <v>57</v>
      </c>
      <c r="D23" s="4">
        <v>47</v>
      </c>
    </row>
    <row r="24" spans="1:4" ht="18">
      <c r="A24" s="1" t="s">
        <v>137</v>
      </c>
      <c r="B24" s="2">
        <v>1.6104166666666666</v>
      </c>
      <c r="C24" s="1" t="s">
        <v>55</v>
      </c>
      <c r="D24" s="4">
        <v>46</v>
      </c>
    </row>
    <row r="25" spans="1:4" ht="18">
      <c r="A25" s="1" t="s">
        <v>138</v>
      </c>
      <c r="B25" s="2">
        <v>1.6138888888888889</v>
      </c>
      <c r="C25" s="1" t="s">
        <v>67</v>
      </c>
      <c r="D25" s="4">
        <v>45</v>
      </c>
    </row>
    <row r="26" spans="1:4" ht="18">
      <c r="A26" s="1" t="s">
        <v>92</v>
      </c>
      <c r="B26" s="2">
        <v>1.6236111111111111</v>
      </c>
      <c r="C26" s="1" t="s">
        <v>54</v>
      </c>
      <c r="D26" s="4">
        <v>44</v>
      </c>
    </row>
    <row r="27" spans="1:4" ht="18">
      <c r="A27" s="1" t="s">
        <v>93</v>
      </c>
      <c r="B27" s="2">
        <v>1.6319444444444444</v>
      </c>
      <c r="C27" s="1" t="s">
        <v>66</v>
      </c>
      <c r="D27" s="4">
        <v>43</v>
      </c>
    </row>
    <row r="28" spans="1:4" ht="18">
      <c r="A28" s="1" t="s">
        <v>139</v>
      </c>
      <c r="B28" s="2">
        <v>1.6375</v>
      </c>
      <c r="C28" s="1" t="s">
        <v>131</v>
      </c>
      <c r="D28" s="4">
        <v>42</v>
      </c>
    </row>
    <row r="29" spans="1:4" ht="18">
      <c r="A29" s="1" t="s">
        <v>94</v>
      </c>
      <c r="B29" s="2">
        <v>1.6500000000000001</v>
      </c>
      <c r="C29" s="1" t="s">
        <v>66</v>
      </c>
      <c r="D29" s="4">
        <v>41</v>
      </c>
    </row>
    <row r="30" spans="1:4" ht="18">
      <c r="A30" s="1" t="s">
        <v>95</v>
      </c>
      <c r="B30" s="2">
        <v>1.653472222222222</v>
      </c>
      <c r="C30" s="1" t="s">
        <v>55</v>
      </c>
      <c r="D30" s="4">
        <v>40</v>
      </c>
    </row>
    <row r="31" spans="1:4" ht="18">
      <c r="A31" s="1" t="s">
        <v>96</v>
      </c>
      <c r="B31" s="2">
        <v>1.659027777777778</v>
      </c>
      <c r="C31" s="1" t="s">
        <v>131</v>
      </c>
      <c r="D31" s="4">
        <v>39</v>
      </c>
    </row>
    <row r="32" spans="1:4" ht="18">
      <c r="A32" s="1" t="s">
        <v>97</v>
      </c>
      <c r="B32" s="2">
        <v>1.6638888888888888</v>
      </c>
      <c r="C32" s="1" t="s">
        <v>134</v>
      </c>
      <c r="D32" s="4">
        <v>38</v>
      </c>
    </row>
    <row r="33" spans="1:4" ht="18">
      <c r="A33" s="1" t="s">
        <v>98</v>
      </c>
      <c r="B33" s="2">
        <v>1.6680555555555554</v>
      </c>
      <c r="C33" s="1" t="s">
        <v>50</v>
      </c>
      <c r="D33" s="4">
        <v>37</v>
      </c>
    </row>
    <row r="34" spans="1:4" ht="18">
      <c r="A34" s="1" t="s">
        <v>130</v>
      </c>
      <c r="B34" s="2">
        <v>1.6715277777777777</v>
      </c>
      <c r="C34" s="1" t="s">
        <v>70</v>
      </c>
      <c r="D34" s="4">
        <v>36</v>
      </c>
    </row>
    <row r="35" spans="1:4" ht="18">
      <c r="A35" s="1" t="s">
        <v>99</v>
      </c>
      <c r="B35" s="2">
        <v>1.6722222222222223</v>
      </c>
      <c r="C35" s="1" t="s">
        <v>66</v>
      </c>
      <c r="D35" s="4">
        <v>35</v>
      </c>
    </row>
    <row r="36" spans="1:4" ht="18">
      <c r="A36" s="1" t="s">
        <v>100</v>
      </c>
      <c r="B36" s="2">
        <v>1.6777777777777778</v>
      </c>
      <c r="C36" s="1" t="s">
        <v>67</v>
      </c>
      <c r="D36" s="4">
        <v>34</v>
      </c>
    </row>
    <row r="37" spans="1:4" ht="18">
      <c r="A37" s="1" t="s">
        <v>101</v>
      </c>
      <c r="B37" s="2">
        <v>1.7083333333333333</v>
      </c>
      <c r="C37" s="1" t="s">
        <v>57</v>
      </c>
      <c r="D37" s="4">
        <v>33</v>
      </c>
    </row>
    <row r="38" spans="1:4" ht="18">
      <c r="A38" s="1" t="s">
        <v>128</v>
      </c>
      <c r="B38" s="2">
        <v>1.7104166666666665</v>
      </c>
      <c r="C38" s="1" t="s">
        <v>52</v>
      </c>
      <c r="D38" s="4">
        <v>32</v>
      </c>
    </row>
    <row r="39" spans="1:4" ht="18">
      <c r="A39" s="1" t="s">
        <v>140</v>
      </c>
      <c r="B39" s="2">
        <v>1.7111111111111112</v>
      </c>
      <c r="C39" s="1" t="s">
        <v>141</v>
      </c>
      <c r="D39" s="4">
        <v>31</v>
      </c>
    </row>
    <row r="40" spans="1:4" ht="18">
      <c r="A40" s="1" t="s">
        <v>102</v>
      </c>
      <c r="B40" s="2">
        <v>1.7138888888888888</v>
      </c>
      <c r="C40" s="1" t="s">
        <v>67</v>
      </c>
      <c r="D40" s="4">
        <v>30</v>
      </c>
    </row>
    <row r="41" spans="1:4" ht="18">
      <c r="A41" s="1" t="s">
        <v>103</v>
      </c>
      <c r="B41" s="2">
        <v>1.7201388888888889</v>
      </c>
      <c r="C41" s="1" t="s">
        <v>70</v>
      </c>
      <c r="D41" s="4">
        <v>29</v>
      </c>
    </row>
    <row r="42" spans="1:4" ht="18">
      <c r="A42" s="1" t="s">
        <v>142</v>
      </c>
      <c r="B42" s="2">
        <v>1.7284722222222222</v>
      </c>
      <c r="C42" s="1" t="s">
        <v>56</v>
      </c>
      <c r="D42" s="4">
        <v>28</v>
      </c>
    </row>
    <row r="43" spans="1:4" ht="18">
      <c r="A43" s="1" t="s">
        <v>127</v>
      </c>
      <c r="B43" s="2">
        <v>1.7319444444444445</v>
      </c>
      <c r="C43" s="1" t="s">
        <v>62</v>
      </c>
      <c r="D43" s="4">
        <v>27</v>
      </c>
    </row>
    <row r="44" spans="1:4" ht="18">
      <c r="A44" s="1" t="s">
        <v>104</v>
      </c>
      <c r="B44" s="2">
        <v>1.7340277777777777</v>
      </c>
      <c r="C44" s="1" t="s">
        <v>10</v>
      </c>
      <c r="D44" s="4">
        <v>26</v>
      </c>
    </row>
    <row r="45" spans="1:4" ht="18">
      <c r="A45" s="1" t="s">
        <v>105</v>
      </c>
      <c r="B45" s="2">
        <v>1.7666666666666666</v>
      </c>
      <c r="C45" s="1" t="s">
        <v>62</v>
      </c>
      <c r="D45" s="4">
        <v>25</v>
      </c>
    </row>
    <row r="46" spans="1:4" ht="18">
      <c r="A46" s="1" t="s">
        <v>106</v>
      </c>
      <c r="B46" s="2">
        <v>1.7763888888888888</v>
      </c>
      <c r="C46" s="1" t="s">
        <v>9</v>
      </c>
      <c r="D46" s="4">
        <v>24</v>
      </c>
    </row>
    <row r="47" spans="1:4" ht="18">
      <c r="A47" s="1" t="s">
        <v>133</v>
      </c>
      <c r="B47" s="2">
        <v>1.7868055555555555</v>
      </c>
      <c r="C47" s="1" t="s">
        <v>132</v>
      </c>
      <c r="D47" s="4">
        <v>23</v>
      </c>
    </row>
    <row r="48" spans="1:4" ht="18">
      <c r="A48" s="1" t="s">
        <v>107</v>
      </c>
      <c r="B48" s="2">
        <v>1.7909722222222222</v>
      </c>
      <c r="C48" s="1" t="s">
        <v>10</v>
      </c>
      <c r="D48" s="4">
        <v>22</v>
      </c>
    </row>
    <row r="49" spans="1:4" ht="18">
      <c r="A49" s="1" t="s">
        <v>108</v>
      </c>
      <c r="B49" s="2">
        <v>1.815277777777778</v>
      </c>
      <c r="C49" s="1" t="s">
        <v>9</v>
      </c>
      <c r="D49" s="4">
        <v>21</v>
      </c>
    </row>
    <row r="50" spans="1:4" ht="18">
      <c r="A50" s="1" t="s">
        <v>109</v>
      </c>
      <c r="B50" s="2">
        <v>1.8229166666666667</v>
      </c>
      <c r="C50" s="1" t="s">
        <v>126</v>
      </c>
      <c r="D50" s="4">
        <v>20</v>
      </c>
    </row>
    <row r="51" spans="1:4" ht="18">
      <c r="A51" s="1" t="s">
        <v>110</v>
      </c>
      <c r="B51" s="2">
        <v>1.8270833333333334</v>
      </c>
      <c r="C51" s="1" t="s">
        <v>9</v>
      </c>
      <c r="D51" s="4">
        <v>19</v>
      </c>
    </row>
    <row r="52" spans="1:4" ht="18">
      <c r="A52" s="1" t="s">
        <v>111</v>
      </c>
      <c r="B52" s="2">
        <v>1.8284722222222223</v>
      </c>
      <c r="C52" s="1" t="s">
        <v>66</v>
      </c>
      <c r="D52" s="4">
        <v>18</v>
      </c>
    </row>
    <row r="53" spans="1:4" ht="18">
      <c r="A53" s="1" t="s">
        <v>112</v>
      </c>
      <c r="B53" s="2">
        <v>1.83125</v>
      </c>
      <c r="C53" s="1" t="s">
        <v>9</v>
      </c>
      <c r="D53" s="4">
        <v>17</v>
      </c>
    </row>
    <row r="54" spans="1:4" ht="18">
      <c r="A54" s="1" t="s">
        <v>113</v>
      </c>
      <c r="B54" s="2">
        <v>1.8368055555555556</v>
      </c>
      <c r="C54" s="1" t="s">
        <v>50</v>
      </c>
      <c r="D54" s="4">
        <v>16</v>
      </c>
    </row>
    <row r="55" spans="1:4" ht="18">
      <c r="A55" s="1" t="s">
        <v>149</v>
      </c>
      <c r="B55" s="2">
        <v>1.8638888888888889</v>
      </c>
      <c r="C55" s="1" t="s">
        <v>66</v>
      </c>
      <c r="D55" s="4">
        <v>15</v>
      </c>
    </row>
    <row r="56" spans="1:4" ht="18">
      <c r="A56" s="1" t="s">
        <v>143</v>
      </c>
      <c r="B56" s="2">
        <v>1.8701388888888888</v>
      </c>
      <c r="C56" s="1" t="s">
        <v>69</v>
      </c>
      <c r="D56" s="4">
        <v>14</v>
      </c>
    </row>
    <row r="57" spans="1:4" ht="18">
      <c r="A57" s="1" t="s">
        <v>114</v>
      </c>
      <c r="B57" s="2">
        <v>1.9215277777777777</v>
      </c>
      <c r="C57" s="1" t="s">
        <v>10</v>
      </c>
      <c r="D57" s="4">
        <v>13</v>
      </c>
    </row>
    <row r="58" spans="1:4" ht="18">
      <c r="A58" s="1" t="s">
        <v>150</v>
      </c>
      <c r="B58" s="2"/>
      <c r="C58" s="1" t="s">
        <v>66</v>
      </c>
      <c r="D58" s="4">
        <v>12</v>
      </c>
    </row>
    <row r="59" spans="1:4" ht="18">
      <c r="A59" s="1" t="s">
        <v>115</v>
      </c>
      <c r="B59" s="2">
        <v>2</v>
      </c>
      <c r="C59" s="1" t="s">
        <v>62</v>
      </c>
      <c r="D59" s="4">
        <v>11</v>
      </c>
    </row>
    <row r="60" spans="1:4" ht="18">
      <c r="A60" s="1" t="s">
        <v>116</v>
      </c>
      <c r="B60" s="2">
        <v>2.0069444444444442</v>
      </c>
      <c r="C60" s="1" t="s">
        <v>69</v>
      </c>
      <c r="D60" s="4">
        <v>10</v>
      </c>
    </row>
    <row r="61" spans="1:4" ht="18">
      <c r="A61" s="1" t="s">
        <v>117</v>
      </c>
      <c r="B61" s="2">
        <v>2.0562499999999999</v>
      </c>
      <c r="C61" s="1" t="s">
        <v>67</v>
      </c>
      <c r="D61" s="4">
        <v>9</v>
      </c>
    </row>
    <row r="62" spans="1:4" ht="18">
      <c r="A62" s="1" t="s">
        <v>144</v>
      </c>
      <c r="B62" s="2">
        <v>2.0694444444444442</v>
      </c>
      <c r="C62" s="1" t="s">
        <v>67</v>
      </c>
      <c r="D62" s="4">
        <v>8</v>
      </c>
    </row>
    <row r="63" spans="1:4" ht="18">
      <c r="A63" s="1" t="s">
        <v>118</v>
      </c>
      <c r="B63" s="2">
        <v>2.120138888888889</v>
      </c>
      <c r="C63" s="1" t="s">
        <v>129</v>
      </c>
      <c r="D63" s="4">
        <v>7</v>
      </c>
    </row>
    <row r="64" spans="1:4" ht="18">
      <c r="A64" s="1" t="s">
        <v>119</v>
      </c>
      <c r="B64" s="2">
        <v>2.1694444444444447</v>
      </c>
      <c r="C64" s="1" t="s">
        <v>126</v>
      </c>
      <c r="D64" s="4">
        <v>6</v>
      </c>
    </row>
    <row r="65" spans="1:4" ht="18">
      <c r="A65" s="1" t="s">
        <v>120</v>
      </c>
      <c r="B65" s="2">
        <v>2.1944444444444442</v>
      </c>
      <c r="C65" s="1" t="s">
        <v>66</v>
      </c>
      <c r="D65" s="4">
        <v>5</v>
      </c>
    </row>
    <row r="66" spans="1:4" ht="18">
      <c r="A66" s="1" t="s">
        <v>121</v>
      </c>
      <c r="B66" s="2">
        <v>2.2263888888888888</v>
      </c>
      <c r="C66" s="1" t="s">
        <v>66</v>
      </c>
      <c r="D66" s="4">
        <v>4</v>
      </c>
    </row>
    <row r="67" spans="1:4" ht="18">
      <c r="A67" s="1" t="s">
        <v>145</v>
      </c>
      <c r="B67" s="2">
        <v>2.2430555555555558</v>
      </c>
      <c r="C67" s="1" t="s">
        <v>66</v>
      </c>
      <c r="D67" s="4">
        <v>3</v>
      </c>
    </row>
    <row r="68" spans="1:4" ht="18">
      <c r="A68" s="1" t="s">
        <v>122</v>
      </c>
      <c r="B68" s="2">
        <v>2.2881944444444442</v>
      </c>
      <c r="C68" s="1" t="s">
        <v>9</v>
      </c>
      <c r="D68" s="4">
        <v>2</v>
      </c>
    </row>
    <row r="69" spans="1:4" ht="18">
      <c r="A69" s="1" t="s">
        <v>123</v>
      </c>
      <c r="C69" s="1" t="s">
        <v>56</v>
      </c>
      <c r="D69" s="4">
        <v>1</v>
      </c>
    </row>
  </sheetData>
  <mergeCells count="1">
    <mergeCell ref="A1:D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E17" sqref="E17"/>
    </sheetView>
  </sheetViews>
  <sheetFormatPr baseColWidth="10" defaultRowHeight="15" x14ac:dyDescent="0"/>
  <cols>
    <col min="2" max="2" width="17" customWidth="1"/>
    <col min="5" max="5" width="15.5" customWidth="1"/>
  </cols>
  <sheetData>
    <row r="1" spans="1:5" ht="18">
      <c r="A1" s="6" t="s">
        <v>146</v>
      </c>
      <c r="B1" s="6"/>
      <c r="C1" s="1"/>
      <c r="D1" s="6" t="s">
        <v>147</v>
      </c>
      <c r="E1" s="6"/>
    </row>
    <row r="2" spans="1:5" ht="18">
      <c r="A2" s="3" t="s">
        <v>47</v>
      </c>
      <c r="B2" s="3" t="s">
        <v>2</v>
      </c>
      <c r="C2" s="3"/>
      <c r="D2" s="3" t="s">
        <v>47</v>
      </c>
      <c r="E2" s="3" t="s">
        <v>2</v>
      </c>
    </row>
    <row r="3" spans="1:5" ht="18">
      <c r="A3" s="5">
        <f>46+44+27+14+9+5+3+1</f>
        <v>149</v>
      </c>
      <c r="B3" s="5" t="s">
        <v>9</v>
      </c>
      <c r="C3" s="1"/>
      <c r="D3">
        <v>352</v>
      </c>
      <c r="E3" t="s">
        <v>66</v>
      </c>
    </row>
    <row r="4" spans="1:5" ht="18">
      <c r="A4" s="5">
        <f>'Women''s Results'!D14+'Women''s Results'!D17+'Women''s Results'!D16</f>
        <v>103</v>
      </c>
      <c r="B4" s="5" t="s">
        <v>53</v>
      </c>
      <c r="C4" s="1"/>
      <c r="D4">
        <f>'Men''s Results'!D13+'Men''s Results'!D27+'Men''s Results'!D38+'Men''s Results'!D42+'Men''s Results'!D61+'Men''s Results'!D62</f>
        <v>177</v>
      </c>
      <c r="E4" t="s">
        <v>67</v>
      </c>
    </row>
    <row r="5" spans="1:5" ht="18">
      <c r="A5" s="5">
        <f>'Women''s Results'!D7+'Women''s Results'!D11</f>
        <v>82</v>
      </c>
      <c r="B5" s="5" t="s">
        <v>55</v>
      </c>
      <c r="C5" s="1"/>
      <c r="D5">
        <f>'Men''s Results'!D12+'Men''s Results'!D19+'Men''s Results'!D46+'Men''s Results'!D50+'Men''s Results'!D58</f>
        <v>165</v>
      </c>
      <c r="E5" t="s">
        <v>10</v>
      </c>
    </row>
    <row r="6" spans="1:5" ht="18">
      <c r="A6" s="5">
        <f>'Women''s Results'!D27+'Women''s Results'!D30+'Women''s Results'!D34+'Women''s Results'!D38+'Women''s Results'!D42</f>
        <v>79</v>
      </c>
      <c r="B6" s="5" t="s">
        <v>66</v>
      </c>
      <c r="C6" s="1"/>
      <c r="D6">
        <f>'Men''s Results'!D20+'Men''s Results'!D22+'Men''s Results'!D36+'Men''s Results'!D43</f>
        <v>159</v>
      </c>
      <c r="E6" t="s">
        <v>70</v>
      </c>
    </row>
    <row r="7" spans="1:5" ht="18">
      <c r="A7" s="5">
        <f>47+'Women''s Results'!D40+'Women''s Results'!D43+'Women''s Results'!D44+'Women''s Results'!D46</f>
        <v>74</v>
      </c>
      <c r="B7" s="5" t="s">
        <v>48</v>
      </c>
      <c r="C7" s="1"/>
      <c r="D7">
        <f>'Men''s Results'!D5+'Men''s Results'!D26+'Men''s Results'!D32</f>
        <v>147</v>
      </c>
      <c r="E7" t="s">
        <v>55</v>
      </c>
    </row>
    <row r="8" spans="1:5" ht="18">
      <c r="A8" s="5">
        <f>'Women''s Results'!D5+'Women''s Results'!D28</f>
        <v>67</v>
      </c>
      <c r="B8" s="5" t="s">
        <v>10</v>
      </c>
      <c r="C8" s="1"/>
      <c r="D8">
        <f>'Men''s Results'!D6+'Men''s Results'!D30+'Men''s Results'!D33</f>
        <v>141</v>
      </c>
      <c r="E8" t="s">
        <v>131</v>
      </c>
    </row>
    <row r="9" spans="1:5" ht="18">
      <c r="A9" s="5">
        <f>'Women''s Results'!D15+'Women''s Results'!D20</f>
        <v>65</v>
      </c>
      <c r="B9" s="5" t="s">
        <v>52</v>
      </c>
      <c r="C9" s="1"/>
      <c r="D9">
        <f>'Men''s Results'!D11+'Men''s Results'!D45+'Men''s Results'!D47+'Men''s Results'!D59</f>
        <v>118</v>
      </c>
      <c r="E9" t="s">
        <v>62</v>
      </c>
    </row>
    <row r="10" spans="1:5" ht="18">
      <c r="A10" s="5">
        <f>'Women''s Results'!D18+'Women''s Results'!D24</f>
        <v>58</v>
      </c>
      <c r="B10" s="5" t="s">
        <v>68</v>
      </c>
      <c r="C10" s="1"/>
      <c r="D10">
        <f>'Men''s Results'!D10+'Men''s Results'!D40</f>
        <v>90</v>
      </c>
      <c r="E10" t="s">
        <v>52</v>
      </c>
    </row>
    <row r="11" spans="1:5" ht="18">
      <c r="A11" s="5">
        <f>'Women''s Results'!D19+'Women''s Results'!D27</f>
        <v>54</v>
      </c>
      <c r="B11" s="5" t="s">
        <v>59</v>
      </c>
      <c r="C11" s="1"/>
      <c r="D11">
        <f>'Men''s Results'!D9+'Men''s Results'!D44+'Men''s Results'!D69</f>
        <v>88</v>
      </c>
      <c r="E11" t="s">
        <v>56</v>
      </c>
    </row>
    <row r="12" spans="1:5" ht="18">
      <c r="A12" s="5">
        <f>'Women''s Results'!D8</f>
        <v>42</v>
      </c>
      <c r="B12" s="5" t="s">
        <v>64</v>
      </c>
      <c r="C12" s="1"/>
      <c r="D12">
        <v>87</v>
      </c>
      <c r="E12" t="s">
        <v>134</v>
      </c>
    </row>
    <row r="13" spans="1:5" ht="18">
      <c r="A13" s="5">
        <f>'Women''s Results'!D9</f>
        <v>41</v>
      </c>
      <c r="B13" s="5" t="s">
        <v>57</v>
      </c>
      <c r="C13" s="1"/>
      <c r="D13">
        <f>'Men''s Results'!D26+'Men''s Results'!D32</f>
        <v>82</v>
      </c>
      <c r="E13" t="s">
        <v>55</v>
      </c>
    </row>
    <row r="14" spans="1:5" ht="18">
      <c r="A14" s="5">
        <f>'Women''s Results'!D10</f>
        <v>40</v>
      </c>
      <c r="B14" s="5" t="s">
        <v>54</v>
      </c>
      <c r="C14" s="1"/>
      <c r="D14">
        <f>'Men''s Results'!D25+'Men''s Results'!D39</f>
        <v>76</v>
      </c>
      <c r="E14" t="s">
        <v>57</v>
      </c>
    </row>
    <row r="15" spans="1:5" ht="18">
      <c r="A15" s="5">
        <f>'Women''s Results'!D12</f>
        <v>38</v>
      </c>
      <c r="B15" s="5" t="s">
        <v>58</v>
      </c>
      <c r="C15" s="1"/>
      <c r="D15">
        <f>'Men''s Results'!D48+'Men''s Results'!D51+'Men''s Results'!D53+'Men''s Results'!D55+'Men''s Results'!D68</f>
        <v>75</v>
      </c>
      <c r="E15" t="s">
        <v>9</v>
      </c>
    </row>
    <row r="16" spans="1:5" ht="18">
      <c r="A16" s="5">
        <f>'Women''s Results'!D13</f>
        <v>37</v>
      </c>
      <c r="B16" s="5" t="s">
        <v>61</v>
      </c>
      <c r="C16" s="1"/>
      <c r="D16">
        <v>70</v>
      </c>
      <c r="E16" t="s">
        <v>126</v>
      </c>
    </row>
    <row r="17" spans="1:5" ht="18">
      <c r="A17" s="5">
        <f>'Women''s Results'!D31+'Women''s Results'!D32</f>
        <v>37</v>
      </c>
      <c r="B17" s="5" t="s">
        <v>67</v>
      </c>
      <c r="C17" s="1"/>
      <c r="D17">
        <f>'Men''s Results'!D16+'Men''s Results'!D63</f>
        <v>61</v>
      </c>
      <c r="E17" t="s">
        <v>129</v>
      </c>
    </row>
    <row r="18" spans="1:5" ht="18">
      <c r="A18" s="5">
        <f>'Women''s Results'!D21</f>
        <v>29</v>
      </c>
      <c r="B18" s="5" t="s">
        <v>148</v>
      </c>
      <c r="C18" s="1"/>
      <c r="D18">
        <f>'Men''s Results'!D14</f>
        <v>56</v>
      </c>
      <c r="E18" t="s">
        <v>136</v>
      </c>
    </row>
    <row r="19" spans="1:5" ht="18">
      <c r="A19" s="5">
        <f>'Women''s Results'!D22</f>
        <v>28</v>
      </c>
      <c r="B19" s="5" t="s">
        <v>69</v>
      </c>
      <c r="C19" s="1"/>
      <c r="D19">
        <f>'Men''s Results'!D17</f>
        <v>53</v>
      </c>
      <c r="E19" t="s">
        <v>64</v>
      </c>
    </row>
    <row r="20" spans="1:5" ht="18">
      <c r="A20" s="5">
        <f>'Women''s Results'!D25</f>
        <v>25</v>
      </c>
      <c r="B20" s="5" t="s">
        <v>62</v>
      </c>
      <c r="C20" s="1"/>
      <c r="D20">
        <f>'Men''s Results'!D18</f>
        <v>52</v>
      </c>
      <c r="E20" t="s">
        <v>59</v>
      </c>
    </row>
    <row r="21" spans="1:5" ht="18">
      <c r="A21" s="5">
        <f>21</f>
        <v>21</v>
      </c>
      <c r="B21" s="5" t="s">
        <v>56</v>
      </c>
      <c r="C21" s="1"/>
      <c r="D21">
        <f>'Men''s Results'!D35+'Men''s Results'!D56</f>
        <v>49</v>
      </c>
      <c r="E21" t="s">
        <v>50</v>
      </c>
    </row>
    <row r="22" spans="1:5" ht="18">
      <c r="A22" s="5">
        <f>'Women''s Results'!D35</f>
        <v>15</v>
      </c>
      <c r="B22" s="5" t="s">
        <v>70</v>
      </c>
      <c r="C22" s="1"/>
      <c r="D22">
        <f>'Men''s Results'!D23</f>
        <v>47</v>
      </c>
      <c r="E22" t="s">
        <v>61</v>
      </c>
    </row>
    <row r="23" spans="1:5" ht="18">
      <c r="A23" s="5">
        <v>13</v>
      </c>
      <c r="B23" s="5" t="s">
        <v>125</v>
      </c>
      <c r="C23" s="1"/>
      <c r="D23">
        <f>'Men''s Results'!D28</f>
        <v>42</v>
      </c>
      <c r="E23" t="s">
        <v>54</v>
      </c>
    </row>
    <row r="24" spans="1:5" ht="18">
      <c r="A24" s="5">
        <v>2</v>
      </c>
      <c r="B24" s="5" t="s">
        <v>50</v>
      </c>
      <c r="C24" s="1"/>
      <c r="D24">
        <v>29</v>
      </c>
      <c r="E24" t="s">
        <v>141</v>
      </c>
    </row>
    <row r="25" spans="1:5" ht="18">
      <c r="A25" s="1"/>
      <c r="B25" s="1"/>
      <c r="C25" s="1"/>
      <c r="D25">
        <f>'Men''s Results'!D57+'Men''s Results'!D60</f>
        <v>23</v>
      </c>
      <c r="E25" t="s">
        <v>69</v>
      </c>
    </row>
    <row r="26" spans="1:5" ht="18">
      <c r="A26" s="1"/>
      <c r="B26" s="1"/>
      <c r="C26" s="1"/>
      <c r="D26">
        <f>'Men''s Results'!D49</f>
        <v>21</v>
      </c>
      <c r="E26" t="s">
        <v>132</v>
      </c>
    </row>
    <row r="27" spans="1:5" ht="18">
      <c r="A27" s="1"/>
      <c r="B27" s="1"/>
      <c r="C27" s="1"/>
      <c r="D27" s="1"/>
      <c r="E27" s="1"/>
    </row>
    <row r="28" spans="1:5" ht="18">
      <c r="A28" s="1"/>
      <c r="B28" s="1"/>
      <c r="C28" s="1"/>
      <c r="D28" s="1"/>
      <c r="E28" s="1"/>
    </row>
    <row r="29" spans="1:5" ht="18">
      <c r="A29" s="1"/>
      <c r="B29" s="1"/>
      <c r="C29" s="1"/>
      <c r="D29" s="1"/>
      <c r="E29" s="1"/>
    </row>
    <row r="30" spans="1:5" ht="18">
      <c r="A30" s="1"/>
      <c r="B30" s="1"/>
      <c r="C30" s="1"/>
      <c r="D30" s="1"/>
      <c r="E30" s="1"/>
    </row>
    <row r="31" spans="1:5" ht="18">
      <c r="A31" s="1"/>
      <c r="B31" s="1"/>
      <c r="C31" s="1"/>
      <c r="D31" s="1"/>
      <c r="E31" s="1"/>
    </row>
    <row r="32" spans="1:5" ht="18">
      <c r="A32" s="1"/>
      <c r="B32" s="1"/>
      <c r="C32" s="1"/>
      <c r="D32" s="1"/>
      <c r="E32" s="1"/>
    </row>
    <row r="33" spans="1:5" ht="18">
      <c r="A33" s="1"/>
      <c r="B33" s="1"/>
      <c r="C33" s="1"/>
      <c r="D33" s="1"/>
      <c r="E33" s="1"/>
    </row>
    <row r="34" spans="1:5" ht="18">
      <c r="A34" s="1"/>
      <c r="B34" s="1"/>
      <c r="C34" s="1"/>
    </row>
  </sheetData>
  <mergeCells count="2">
    <mergeCell ref="A1:B1"/>
    <mergeCell ref="D1:E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Women's Results</vt:lpstr>
      <vt:lpstr>Men's Results</vt:lpstr>
      <vt:lpstr>College Results</vt:lpstr>
    </vt:vector>
  </TitlesOfParts>
  <Company>Instituto Medicina Molecular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Domingos Henrique</dc:creator>
  <cp:lastModifiedBy>Domingos Henrique</cp:lastModifiedBy>
  <dcterms:created xsi:type="dcterms:W3CDTF">2013-10-26T15:07:13Z</dcterms:created>
  <dcterms:modified xsi:type="dcterms:W3CDTF">2013-10-29T08:48:06Z</dcterms:modified>
</cp:coreProperties>
</file>